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금수령 세금" sheetId="1" state="visible" r:id="rId1"/>
    <sheet xmlns:r="http://schemas.openxmlformats.org/officeDocument/2006/relationships" name="중도해지 세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66534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3" fontId="0" fillId="3" borderId="1" applyAlignment="1" pivotButton="0" quotePrefix="0" xfId="0">
      <alignment horizontal="right" vertical="center" wrapText="1"/>
    </xf>
    <xf numFmtId="9" fontId="0" fillId="3" borderId="1" applyAlignment="1" pivotButton="0" quotePrefix="0" xfId="0">
      <alignment horizontal="right" vertical="center" wrapText="1"/>
    </xf>
    <xf numFmtId="164" fontId="0" fillId="0" borderId="1" applyAlignment="1" pivotButton="0" quotePrefix="0" xfId="0">
      <alignment horizontal="right" vertical="center" wrapText="1"/>
    </xf>
    <xf numFmtId="0" fontId="0" fillId="0" borderId="1" applyAlignment="1" pivotButton="0" quotePrefix="0" xfId="0">
      <alignment horizontal="right" vertical="center" wrapText="1"/>
    </xf>
    <xf numFmtId="3" fontId="0" fillId="0" borderId="1" applyAlignment="1" pivotButton="0" quotePrefix="0" xfId="0">
      <alignment horizontal="right" vertical="center" wrapText="1"/>
    </xf>
    <xf numFmtId="0" fontId="3" fillId="0" borderId="0" pivotButton="0" quotePrefix="0" xfId="0"/>
    <xf numFmtId="0" fontId="0" fillId="3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2" customWidth="1" min="4" max="4"/>
    <col width="16" customWidth="1" min="5" max="5"/>
    <col width="22" customWidth="1" min="6" max="6"/>
    <col width="30" customWidth="1" min="7" max="7"/>
  </cols>
  <sheetData>
    <row r="1">
      <c r="A1" s="1" t="inlineStr">
        <is>
          <t>나이·연금액별 연금저축 연금수령 세금</t>
        </is>
      </c>
    </row>
    <row r="2">
      <c r="A2" t="inlineStr">
        <is>
          <t>세액공제받은 원금과 운용수익만 있는 연금저축 · 연금수령 요건 충족 · 다른 사적연금 없음. 노란색 칸(나이·연간 연금수령액·소득세율)을 바꾸면 나머지가 따라 바뀝니다.</t>
        </is>
      </c>
    </row>
    <row r="4" ht="42" customHeight="1">
      <c r="A4" s="2" t="inlineStr">
        <is>
          <t>경우</t>
        </is>
      </c>
      <c r="B4" s="2" t="inlineStr">
        <is>
          <t>연간 연금수령액(원)</t>
        </is>
      </c>
      <c r="C4" s="2" t="inlineStr">
        <is>
          <t>소득세율(나이별 5%·4%·3%)</t>
        </is>
      </c>
      <c r="D4" s="2" t="inlineStr">
        <is>
          <t>원천징수세율(지방소득세 포함)</t>
        </is>
      </c>
      <c r="E4" s="2" t="inlineStr">
        <is>
          <t>1,500만원 기준</t>
        </is>
      </c>
      <c r="F4" s="2" t="inlineStr">
        <is>
          <t>원천징수 세액(수령 때, 원)</t>
        </is>
      </c>
      <c r="G4" s="2" t="inlineStr">
        <is>
          <t>15% 분리과세 선택 시 소득세(지방소득세 별도, 원)</t>
        </is>
      </c>
    </row>
    <row r="5">
      <c r="A5" s="3" t="inlineStr">
        <is>
          <t>62세인 경우</t>
        </is>
      </c>
      <c r="B5" s="4" t="n">
        <v>12000000</v>
      </c>
      <c r="C5" s="5" t="n">
        <v>0.05</v>
      </c>
      <c r="D5" s="6">
        <f>C5*1.1</f>
        <v/>
      </c>
      <c r="E5" s="7">
        <f>IF(B5&lt;=15000000,"이하","초과")</f>
        <v/>
      </c>
      <c r="F5" s="8">
        <f>ROUND(B5*D5,0)</f>
        <v/>
      </c>
      <c r="G5" s="8">
        <f>IF(B5&gt;15000000,ROUND(B5*0.15,0),"해당 없음")</f>
        <v/>
      </c>
    </row>
    <row r="6">
      <c r="A6" s="3" t="inlineStr">
        <is>
          <t>75세인 경우</t>
        </is>
      </c>
      <c r="B6" s="4" t="n">
        <v>12000000</v>
      </c>
      <c r="C6" s="5" t="n">
        <v>0.04</v>
      </c>
      <c r="D6" s="6">
        <f>C6*1.1</f>
        <v/>
      </c>
      <c r="E6" s="7">
        <f>IF(B6&lt;=15000000,"이하","초과")</f>
        <v/>
      </c>
      <c r="F6" s="8">
        <f>ROUND(B6*D6,0)</f>
        <v/>
      </c>
      <c r="G6" s="8">
        <f>IF(B6&gt;15000000,ROUND(B6*0.15,0),"해당 없음")</f>
        <v/>
      </c>
    </row>
    <row r="7">
      <c r="A7" s="3" t="inlineStr">
        <is>
          <t>82세(또는 종신계약)인 경우</t>
        </is>
      </c>
      <c r="B7" s="4" t="n">
        <v>12000000</v>
      </c>
      <c r="C7" s="5" t="n">
        <v>0.03</v>
      </c>
      <c r="D7" s="6">
        <f>C7*1.1</f>
        <v/>
      </c>
      <c r="E7" s="7">
        <f>IF(B7&lt;=15000000,"이하","초과")</f>
        <v/>
      </c>
      <c r="F7" s="8">
        <f>ROUND(B7*D7,0)</f>
        <v/>
      </c>
      <c r="G7" s="8">
        <f>IF(B7&gt;15000000,ROUND(B7*0.15,0),"해당 없음")</f>
        <v/>
      </c>
    </row>
    <row r="8">
      <c r="A8" s="3" t="inlineStr">
        <is>
          <t>65세, 1,500만원인 경우</t>
        </is>
      </c>
      <c r="B8" s="4" t="n">
        <v>15000000</v>
      </c>
      <c r="C8" s="5" t="n">
        <v>0.05</v>
      </c>
      <c r="D8" s="6">
        <f>C8*1.1</f>
        <v/>
      </c>
      <c r="E8" s="7">
        <f>IF(B8&lt;=15000000,"이하","초과")</f>
        <v/>
      </c>
      <c r="F8" s="8">
        <f>ROUND(B8*D8,0)</f>
        <v/>
      </c>
      <c r="G8" s="8">
        <f>IF(B8&gt;15000000,ROUND(B8*0.15,0),"해당 없음")</f>
        <v/>
      </c>
    </row>
    <row r="9">
      <c r="A9" s="3" t="inlineStr">
        <is>
          <t>65세, 1,500만 1원인 경우</t>
        </is>
      </c>
      <c r="B9" s="4" t="n">
        <v>15000001</v>
      </c>
      <c r="C9" s="5" t="n">
        <v>0.05</v>
      </c>
      <c r="D9" s="6">
        <f>C9*1.1</f>
        <v/>
      </c>
      <c r="E9" s="7">
        <f>IF(B9&lt;=15000000,"이하","초과")</f>
        <v/>
      </c>
      <c r="F9" s="8">
        <f>ROUND(B9*D9,0)</f>
        <v/>
      </c>
      <c r="G9" s="8">
        <f>IF(B9&gt;15000000,ROUND(B9*0.15,0),"해당 없음")</f>
        <v/>
      </c>
    </row>
    <row r="11">
      <c r="A11" s="9" t="inlineStr">
        <is>
          <t>계산 방법</t>
        </is>
      </c>
    </row>
    <row r="12">
      <c r="A12" t="inlineStr">
        <is>
          <t>원천징수세율 = 소득세율 × 1.1(지방소득세 10% 포함). 70세 미만 5%, 70세 이상 80세 미만 4%, 80세 이상 3%, 종신계약 3%</t>
        </is>
      </c>
    </row>
    <row r="13">
      <c r="A13" t="inlineStr">
        <is>
          <t>연 1,500만원 이하는 원천징수로 분리과세가 끝나고, 초과하면 종합과세 또는 15% 분리과세 중 하나를 골라 다음 해 5월에 신고</t>
        </is>
      </c>
    </row>
    <row r="14">
      <c r="A14" t="inlineStr">
        <is>
          <t>15% 분리과세는 1,500만원을 넘은 금액이 아니라 연금소득 전체에 15%를 곱함</t>
        </is>
      </c>
    </row>
    <row r="15">
      <c r="A15" t="inlineStr">
        <is>
          <t>출처: 소득세법 제129조, 제64조의4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0" customWidth="1" min="3" max="3"/>
    <col width="10" customWidth="1" min="4" max="4"/>
    <col width="22" customWidth="1" min="5" max="5"/>
    <col width="24" customWidth="1" min="6" max="6"/>
    <col width="20" customWidth="1" min="7" max="7"/>
    <col width="16" customWidth="1" min="8" max="8"/>
    <col width="24" customWidth="1" min="9" max="9"/>
    <col width="22" customWidth="1" min="10" max="10"/>
  </cols>
  <sheetData>
    <row r="1">
      <c r="A1" s="1" t="inlineStr">
        <is>
          <t>중도해지 시 받은 환급과 내는 세금 비교</t>
        </is>
      </c>
    </row>
    <row r="2">
      <c r="A2" t="inlineStr">
        <is>
          <t>3년간 매년 900만원 납입 · 해지 시점 평가액 3,000만원(수익 300만원). 노란색 칸을 바꾸면 나머지가 따라 바뀝니다.</t>
        </is>
      </c>
    </row>
    <row r="4" ht="42" customHeight="1">
      <c r="A4" s="2" t="inlineStr">
        <is>
          <t>경우</t>
        </is>
      </c>
      <c r="B4" s="2" t="inlineStr">
        <is>
          <t>연 납입액(원)</t>
        </is>
      </c>
      <c r="C4" s="2" t="inlineStr">
        <is>
          <t>납입 연수</t>
        </is>
      </c>
      <c r="D4" s="2" t="inlineStr">
        <is>
          <t>공제율</t>
        </is>
      </c>
      <c r="E4" s="2" t="inlineStr">
        <is>
          <t>3년간 공제받은 납입액(원)</t>
        </is>
      </c>
      <c r="F4" s="2" t="inlineStr">
        <is>
          <t>3년간 받은 환급(지방소득세 포함, 원)</t>
        </is>
      </c>
      <c r="G4" s="2" t="inlineStr">
        <is>
          <t>해지 시점 평가액(원)</t>
        </is>
      </c>
      <c r="H4" s="2" t="inlineStr">
        <is>
          <t>운용수익(원)</t>
        </is>
      </c>
      <c r="I4" s="2" t="inlineStr">
        <is>
          <t>해지 시 기타소득세(16.5%, 원)</t>
        </is>
      </c>
      <c r="J4" s="2" t="inlineStr">
        <is>
          <t>환급보다 더 내는 세금(원)</t>
        </is>
      </c>
    </row>
    <row r="5">
      <c r="A5" s="3" t="inlineStr">
        <is>
          <t>총급여 5,500만원 초과인 경우</t>
        </is>
      </c>
      <c r="B5" s="4" t="n">
        <v>9000000</v>
      </c>
      <c r="C5" s="10" t="n">
        <v>3</v>
      </c>
      <c r="D5" s="5" t="n">
        <v>0.12</v>
      </c>
      <c r="E5" s="8">
        <f>B5*C5</f>
        <v/>
      </c>
      <c r="F5" s="8">
        <f>ROUND(E5*D5*1.1,0)</f>
        <v/>
      </c>
      <c r="G5" s="4" t="n">
        <v>30000000</v>
      </c>
      <c r="H5" s="8">
        <f>G5-E5</f>
        <v/>
      </c>
      <c r="I5" s="8">
        <f>ROUND((E5+H5)*0.15*1.1,0)</f>
        <v/>
      </c>
      <c r="J5" s="8">
        <f>I5-F5</f>
        <v/>
      </c>
    </row>
    <row r="6">
      <c r="A6" s="3" t="inlineStr">
        <is>
          <t>총급여 5,500만원 이하인 경우</t>
        </is>
      </c>
      <c r="B6" s="4" t="n">
        <v>9000000</v>
      </c>
      <c r="C6" s="10" t="n">
        <v>3</v>
      </c>
      <c r="D6" s="5" t="n">
        <v>0.15</v>
      </c>
      <c r="E6" s="8">
        <f>B6*C6</f>
        <v/>
      </c>
      <c r="F6" s="8">
        <f>ROUND(E6*D6*1.1,0)</f>
        <v/>
      </c>
      <c r="G6" s="4" t="n">
        <v>30000000</v>
      </c>
      <c r="H6" s="8">
        <f>G6-E6</f>
        <v/>
      </c>
      <c r="I6" s="8">
        <f>ROUND((E6+H6)*0.15*1.1,0)</f>
        <v/>
      </c>
      <c r="J6" s="8">
        <f>I6-F6</f>
        <v/>
      </c>
    </row>
    <row r="8">
      <c r="A8" s="9" t="inlineStr">
        <is>
          <t>계산 방법</t>
        </is>
      </c>
    </row>
    <row r="9">
      <c r="A9" t="inlineStr">
        <is>
          <t>환급 = 공제받은 납입액 × 공제율 × 1.1(지방소득세 10% 포함)</t>
        </is>
      </c>
    </row>
    <row r="10">
      <c r="A10" t="inlineStr">
        <is>
          <t>해지 시 기타소득세 = (세액공제받은 납입액 + 운용수익) × 15% × 1.1, 다른 소득과 합치지 않고 원천징수로 끝남</t>
        </is>
      </c>
    </row>
    <row r="11">
      <c r="A11" t="inlineStr">
        <is>
          <t>출처: 소득세법 제21조, 제129조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2026-10-14T04:23:52Z</dcterms:created>
  <dcterms:modified xmlns:dcterms="http://purl.org/dc/terms/" xmlns:xsi="http://www.w3.org/2001/XMLSchema-instance" xsi:type="dcterms:W3CDTF">2026-10-14T04:23:52Z</dcterms:modified>
</cp:coreProperties>
</file>